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Users\eMcPherson\Elizabeth\2023\Reports\Finance Committee\Financials\Balance Sheet\"/>
    </mc:Choice>
  </mc:AlternateContent>
  <xr:revisionPtr revIDLastSave="0" documentId="13_ncr:1_{4AABE746-7AE0-41E8-A855-30FC5B5118AB}" xr6:coauthVersionLast="47" xr6:coauthVersionMax="47" xr10:uidLastSave="{00000000-0000-0000-0000-000000000000}"/>
  <bookViews>
    <workbookView xWindow="-28020" yWindow="780" windowWidth="21600" windowHeight="11295" xr2:uid="{F9202C26-966A-4293-8800-F999A0AD3A44}"/>
  </bookViews>
  <sheets>
    <sheet name="Sheet1" sheetId="1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Sheet1!$A:$F,Sheet1!$1:$1</definedName>
    <definedName name="QB_COLUMN_29" localSheetId="0" hidden="1">Sheet1!$G$1</definedName>
    <definedName name="QB_DATA_0" localSheetId="0" hidden="1">Sheet1!$6:$6,Sheet1!$7:$7,Sheet1!$8:$8,Sheet1!$9:$9,Sheet1!$10:$10,Sheet1!$11:$11,Sheet1!$12:$12,Sheet1!$13:$13,Sheet1!$14:$14,Sheet1!$15:$15,Sheet1!$16:$16,Sheet1!$17:$17,Sheet1!$18:$18,Sheet1!$19:$19,Sheet1!$20:$20,Sheet1!$21:$21</definedName>
    <definedName name="QB_DATA_1" localSheetId="0" hidden="1">Sheet1!$26:$26,Sheet1!$27:$27,Sheet1!$28:$28,Sheet1!$34:$34,Sheet1!$43:$43,Sheet1!$49:$49,Sheet1!$50:$50,Sheet1!$51:$51,Sheet1!$52:$52</definedName>
    <definedName name="QB_FORMULA_0" localSheetId="0" hidden="1">Sheet1!$G$22,Sheet1!$G$23,Sheet1!$G$29,Sheet1!$G$30,Sheet1!$G$31,Sheet1!$G$35,Sheet1!$G$36,Sheet1!$G$37,Sheet1!$G$44,Sheet1!$G$45,Sheet1!$G$46,Sheet1!$G$47,Sheet1!$G$53,Sheet1!$G$54</definedName>
    <definedName name="QB_ROW_1" localSheetId="0" hidden="1">Sheet1!$A$2</definedName>
    <definedName name="QB_ROW_1011" localSheetId="0" hidden="1">Sheet1!$B$3</definedName>
    <definedName name="QB_ROW_103220" localSheetId="0" hidden="1">Sheet1!$C$50</definedName>
    <definedName name="QB_ROW_104220" localSheetId="0" hidden="1">Sheet1!$C$51</definedName>
    <definedName name="QB_ROW_105040" localSheetId="0" hidden="1">Sheet1!$E$42</definedName>
    <definedName name="QB_ROW_105340" localSheetId="0" hidden="1">Sheet1!$E$44</definedName>
    <definedName name="QB_ROW_106250" localSheetId="0" hidden="1">Sheet1!$F$43</definedName>
    <definedName name="QB_ROW_113240" localSheetId="0" hidden="1">Sheet1!$E$12</definedName>
    <definedName name="QB_ROW_120030" localSheetId="0" hidden="1">Sheet1!$D$25</definedName>
    <definedName name="QB_ROW_120240" localSheetId="0" hidden="1">Sheet1!$E$28</definedName>
    <definedName name="QB_ROW_12031" localSheetId="0" hidden="1">Sheet1!$D$41</definedName>
    <definedName name="QB_ROW_120330" localSheetId="0" hidden="1">Sheet1!$D$29</definedName>
    <definedName name="QB_ROW_12331" localSheetId="0" hidden="1">Sheet1!$D$45</definedName>
    <definedName name="QB_ROW_126240" localSheetId="0" hidden="1">Sheet1!$E$26</definedName>
    <definedName name="QB_ROW_1311" localSheetId="0" hidden="1">Sheet1!$B$31</definedName>
    <definedName name="QB_ROW_14011" localSheetId="0" hidden="1">Sheet1!$B$48</definedName>
    <definedName name="QB_ROW_14311" localSheetId="0" hidden="1">Sheet1!$B$53</definedName>
    <definedName name="QB_ROW_149240" localSheetId="0" hidden="1">Sheet1!$E$13</definedName>
    <definedName name="QB_ROW_152240" localSheetId="0" hidden="1">Sheet1!$E$15</definedName>
    <definedName name="QB_ROW_153240" localSheetId="0" hidden="1">Sheet1!$E$16</definedName>
    <definedName name="QB_ROW_167240" localSheetId="0" hidden="1">Sheet1!$E$14</definedName>
    <definedName name="QB_ROW_17221" localSheetId="0" hidden="1">Sheet1!$C$52</definedName>
    <definedName name="QB_ROW_174240" localSheetId="0" hidden="1">Sheet1!$E$18</definedName>
    <definedName name="QB_ROW_186240" localSheetId="0" hidden="1">Sheet1!$E$19</definedName>
    <definedName name="QB_ROW_189240" localSheetId="0" hidden="1">Sheet1!$E$27</definedName>
    <definedName name="QB_ROW_196240" localSheetId="0" hidden="1">Sheet1!$E$17</definedName>
    <definedName name="QB_ROW_2021" localSheetId="0" hidden="1">Sheet1!$C$4</definedName>
    <definedName name="QB_ROW_202240" localSheetId="0" hidden="1">Sheet1!$E$20</definedName>
    <definedName name="QB_ROW_209020" localSheetId="0" hidden="1">Sheet1!$C$33</definedName>
    <definedName name="QB_ROW_209320" localSheetId="0" hidden="1">Sheet1!$C$35</definedName>
    <definedName name="QB_ROW_210230" localSheetId="0" hidden="1">Sheet1!$D$34</definedName>
    <definedName name="QB_ROW_2321" localSheetId="0" hidden="1">Sheet1!$C$23</definedName>
    <definedName name="QB_ROW_301" localSheetId="0" hidden="1">Sheet1!$A$37</definedName>
    <definedName name="QB_ROW_4021" localSheetId="0" hidden="1">Sheet1!$C$24</definedName>
    <definedName name="QB_ROW_4321" localSheetId="0" hidden="1">Sheet1!$C$30</definedName>
    <definedName name="QB_ROW_52220" localSheetId="0" hidden="1">Sheet1!$C$49</definedName>
    <definedName name="QB_ROW_53030" localSheetId="0" hidden="1">Sheet1!$D$5</definedName>
    <definedName name="QB_ROW_53240" localSheetId="0" hidden="1">Sheet1!$E$21</definedName>
    <definedName name="QB_ROW_53330" localSheetId="0" hidden="1">Sheet1!$D$22</definedName>
    <definedName name="QB_ROW_54240" localSheetId="0" hidden="1">Sheet1!$E$6</definedName>
    <definedName name="QB_ROW_55240" localSheetId="0" hidden="1">Sheet1!$E$7</definedName>
    <definedName name="QB_ROW_56240" localSheetId="0" hidden="1">Sheet1!$E$8</definedName>
    <definedName name="QB_ROW_57240" localSheetId="0" hidden="1">Sheet1!$E$9</definedName>
    <definedName name="QB_ROW_6011" localSheetId="0" hidden="1">Sheet1!$B$32</definedName>
    <definedName name="QB_ROW_60240" localSheetId="0" hidden="1">Sheet1!$E$10</definedName>
    <definedName name="QB_ROW_61240" localSheetId="0" hidden="1">Sheet1!$E$11</definedName>
    <definedName name="QB_ROW_6311" localSheetId="0" hidden="1">Sheet1!$B$36</definedName>
    <definedName name="QB_ROW_7001" localSheetId="0" hidden="1">Sheet1!$A$38</definedName>
    <definedName name="QB_ROW_7301" localSheetId="0" hidden="1">Sheet1!$A$54</definedName>
    <definedName name="QB_ROW_8011" localSheetId="0" hidden="1">Sheet1!$B$39</definedName>
    <definedName name="QB_ROW_8311" localSheetId="0" hidden="1">Sheet1!$B$47</definedName>
    <definedName name="QB_ROW_9021" localSheetId="0" hidden="1">Sheet1!$C$40</definedName>
    <definedName name="QB_ROW_9321" localSheetId="0" hidden="1">Sheet1!$C$46</definedName>
    <definedName name="QBCANSUPPORTUPDATE" localSheetId="0">TRUE</definedName>
    <definedName name="QBCOMPANYFILENAME" localSheetId="0">"C:\Users\Public\Documents\Intuit\QuickBooks\Company Files\McKnight Crossings Restricted Mission Funds (MX-R).QBW"</definedName>
    <definedName name="QBENDDATE" localSheetId="0">20231231</definedName>
    <definedName name="QBHEADERSONSCREEN" localSheetId="0">FALSE</definedName>
    <definedName name="QBMETADATASIZE" localSheetId="0">5924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"7b019c34bba34f7c80edc3fee74fb92f"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6</definedName>
    <definedName name="QBSTARTDATE" localSheetId="0">20231231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47" i="1"/>
  <c r="G46" i="1"/>
  <c r="G45" i="1"/>
  <c r="G44" i="1"/>
  <c r="G37" i="1"/>
  <c r="G36" i="1"/>
  <c r="G35" i="1"/>
  <c r="G31" i="1"/>
  <c r="G30" i="1"/>
  <c r="G29" i="1"/>
  <c r="G23" i="1"/>
  <c r="G22" i="1"/>
</calcChain>
</file>

<file path=xl/sharedStrings.xml><?xml version="1.0" encoding="utf-8"?>
<sst xmlns="http://schemas.openxmlformats.org/spreadsheetml/2006/main" count="54" uniqueCount="54">
  <si>
    <t>Dec 31, 23</t>
  </si>
  <si>
    <t>ASSETS</t>
  </si>
  <si>
    <t>Current Assets</t>
  </si>
  <si>
    <t>Checking/Savings</t>
  </si>
  <si>
    <t>1200100 · Central Bank-Missions</t>
  </si>
  <si>
    <t>1200101 · ACTS</t>
  </si>
  <si>
    <t>1200102 · Cambodia</t>
  </si>
  <si>
    <t>1200103 · Marseille</t>
  </si>
  <si>
    <t>1200104 · Mauritius</t>
  </si>
  <si>
    <t>1200107 · Youth Scholarship</t>
  </si>
  <si>
    <t>1200108 · Benevolence</t>
  </si>
  <si>
    <t>1200111 · Food Pantry</t>
  </si>
  <si>
    <t>1200113 · Funeral</t>
  </si>
  <si>
    <t>1200114 · Honduras</t>
  </si>
  <si>
    <t>1200115 · ACTS Savings</t>
  </si>
  <si>
    <t>1200120 · Restricted Savings (Contra-CDs)</t>
  </si>
  <si>
    <t>1200122 · General Technology</t>
  </si>
  <si>
    <t>1200126 · Special Reserve</t>
  </si>
  <si>
    <t>1200127 · Marian Thomas' Widows Fund</t>
  </si>
  <si>
    <t>1200135 · Insurance Deductible Fund</t>
  </si>
  <si>
    <t>1200100 · Central Bank-Missions - Other</t>
  </si>
  <si>
    <t>Total 1200100 · Central Bank-Missions</t>
  </si>
  <si>
    <t>Total Checking/Savings</t>
  </si>
  <si>
    <t>Other Current Assets</t>
  </si>
  <si>
    <t>1500000 · Receivable from MX</t>
  </si>
  <si>
    <t>1500111 · Receivable- MX to Food Pantry</t>
  </si>
  <si>
    <t>1500122 · Receivable-MX to Widows Fund</t>
  </si>
  <si>
    <t>1500000 · Receivable from MX - Other</t>
  </si>
  <si>
    <t>Total 1500000 · Receivable from MX</t>
  </si>
  <si>
    <t>Total Other Current Assets</t>
  </si>
  <si>
    <t>Total Current Assets</t>
  </si>
  <si>
    <t>Other Assets</t>
  </si>
  <si>
    <t>1900000 · LT Assets - Restricted</t>
  </si>
  <si>
    <t>1900100 · Charles Schwab MMF (..950)</t>
  </si>
  <si>
    <t>Total 1900000 · LT Assets - Restricted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</si>
  <si>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</si>
  <si>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</si>
  <si>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</si>
  <si>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</si>
  <si>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</si>
  <si>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</si>
  <si>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2200000 · MX Payable</t>
  </si>
  <si>
    <t>2200001 · ACTS-MX Payable</t>
  </si>
  <si>
    <t>Total 2200000 · MX Payable</t>
  </si>
  <si>
    <t>Total Other Current Liabilities</t>
  </si>
  <si>
    <t>Total Current Liabilities</t>
  </si>
  <si>
    <t>Total Liabilities</t>
  </si>
  <si>
    <t>Equity</t>
  </si>
  <si>
    <t>3000000 · Opening Balance Equity</t>
  </si>
  <si>
    <t>3100000 · Opening Balance Income/Loss</t>
  </si>
  <si>
    <t>32000 · Unrestricted Net Assets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</si>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</sst>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5" x14ac:knownFonts="1">
    <font>
      <sz val="11"/>
      <color theme="1"/>
      <name val="Aptos Narrow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b/>
      <u/>
      <sz val="8"/>
      <color rgb="FF32323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3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4" fillId="0" borderId="0" xfId="0" applyNumberFormat="1" applyFont="1"/>
    <xf numFmtId="49" fontId="1" fillId="2" borderId="0" xfId="0" applyNumberFormat="1" applyFont="1" applyFill="1"/>
    <xf numFmtId="164" fontId="1" fillId="2" borderId="4" xfId="0" applyNumberFormat="1" applyFont="1" applyFill="1" applyBorder="1"/>
    <xf numFmtId="49" fontId="1" fillId="3" borderId="0" xfId="0" applyNumberFormat="1" applyFont="1" applyFill="1"/>
    <xf numFmtId="164" fontId="2" fillId="3" borderId="3" xfId="0" applyNumberFormat="1" applyFont="1" applyFill="1" applyBorder="1"/>
    <xf numFmtId="164" fontId="2" fillId="3" borderId="0" xfId="0" applyNumberFormat="1" applyFont="1" applyFill="1"/>
    <xf numFmtId="49" fontId="1" fillId="0" borderId="0" xfId="0" applyNumberFormat="1" applyFont="1" applyFill="1"/>
    <xf numFmtId="164" fontId="2" fillId="0" borderId="0" xfId="0" applyNumberFormat="1" applyFont="1" applyFill="1"/>
    <xf numFmtId="164" fontId="2" fillId="0" borderId="2" xfId="0" applyNumberFormat="1" applyFont="1" applyFill="1" applyBorder="1"/>
  </cellXfs>
  <cellStyles count="2">
    <cellStyle name="Normal" xfId="0" builtinId="0"/>
    <cellStyle name="Normal 2" xfId="1" xr:uid="{2182C702-E157-4107-ABA7-FC59CB59DC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C52CC-F4A7-4372-83F2-59E76B0F6082}">
  <sheetPr codeName="Sheet1"/>
  <dimension ref="A1:G55"/>
  <sheetViews>
    <sheetView tabSelected="1" workbookViewId="0">
      <pane xSplit="6" ySplit="1" topLeftCell="G2" activePane="bottomRight" state="frozenSplit"/>
      <selection pane="topRight" activeCell="G1" sqref="G1"/>
      <selection pane="bottomLeft" activeCell="A2" sqref="A2"/>
      <selection pane="bottomRight" activeCell="J29" sqref="J29"/>
    </sheetView>
  </sheetViews>
  <sheetFormatPr defaultRowHeight="15" x14ac:dyDescent="0.25"/>
  <cols>
    <col min="1" max="5" width="3" style="5" customWidth="1"/>
    <col min="6" max="6" width="32.28515625" style="5" customWidth="1"/>
    <col min="7" max="7" width="9.28515625" bestFit="1" customWidth="1"/>
  </cols>
  <sheetData>
    <row r="1" spans="1:7" s="8" customFormat="1" ht="15.75" thickBot="1" x14ac:dyDescent="0.3">
      <c r="A1" s="6"/>
      <c r="B1" s="6"/>
      <c r="C1" s="6"/>
      <c r="D1" s="6"/>
      <c r="E1" s="6"/>
      <c r="F1" s="6"/>
      <c r="G1" s="7" t="s">
        <v>0</v>
      </c>
    </row>
    <row r="2" spans="1:7" ht="12" customHeight="1" thickTop="1" x14ac:dyDescent="0.25">
      <c r="A2" s="1" t="s">
        <v>1</v>
      </c>
      <c r="B2" s="1"/>
      <c r="C2" s="1"/>
      <c r="D2" s="1"/>
      <c r="E2" s="1"/>
      <c r="F2" s="1"/>
      <c r="G2" s="2"/>
    </row>
    <row r="3" spans="1:7" ht="12" customHeight="1" x14ac:dyDescent="0.25">
      <c r="A3" s="1"/>
      <c r="B3" s="9" t="s">
        <v>2</v>
      </c>
      <c r="C3" s="1"/>
      <c r="D3" s="1"/>
      <c r="E3" s="1"/>
      <c r="F3" s="1"/>
      <c r="G3" s="2"/>
    </row>
    <row r="4" spans="1:7" ht="12" customHeight="1" x14ac:dyDescent="0.25">
      <c r="A4" s="1"/>
      <c r="B4" s="1"/>
      <c r="C4" s="1" t="s">
        <v>3</v>
      </c>
      <c r="D4" s="1"/>
      <c r="E4" s="1"/>
      <c r="F4" s="1"/>
      <c r="G4" s="2"/>
    </row>
    <row r="5" spans="1:7" ht="12" customHeight="1" x14ac:dyDescent="0.25">
      <c r="A5" s="1"/>
      <c r="B5" s="1"/>
      <c r="C5" s="1"/>
      <c r="D5" s="1" t="s">
        <v>4</v>
      </c>
      <c r="E5" s="1"/>
      <c r="F5" s="1"/>
      <c r="G5" s="2"/>
    </row>
    <row r="6" spans="1:7" ht="12" customHeight="1" x14ac:dyDescent="0.25">
      <c r="A6" s="1"/>
      <c r="B6" s="1"/>
      <c r="C6" s="1"/>
      <c r="D6" s="1"/>
      <c r="E6" s="1" t="s">
        <v>5</v>
      </c>
      <c r="F6" s="1"/>
      <c r="G6" s="2">
        <v>166794.41</v>
      </c>
    </row>
    <row r="7" spans="1:7" ht="12" customHeight="1" x14ac:dyDescent="0.25">
      <c r="A7" s="1"/>
      <c r="B7" s="1"/>
      <c r="C7" s="1"/>
      <c r="D7" s="1"/>
      <c r="E7" s="1" t="s">
        <v>6</v>
      </c>
      <c r="F7" s="1"/>
      <c r="G7" s="2">
        <v>17824.78</v>
      </c>
    </row>
    <row r="8" spans="1:7" ht="12" customHeight="1" x14ac:dyDescent="0.25">
      <c r="A8" s="1"/>
      <c r="B8" s="1"/>
      <c r="C8" s="1"/>
      <c r="D8" s="1"/>
      <c r="E8" s="1" t="s">
        <v>7</v>
      </c>
      <c r="F8" s="1"/>
      <c r="G8" s="2">
        <v>122641.24</v>
      </c>
    </row>
    <row r="9" spans="1:7" ht="12" customHeight="1" x14ac:dyDescent="0.25">
      <c r="A9" s="1"/>
      <c r="B9" s="1"/>
      <c r="C9" s="1"/>
      <c r="D9" s="1"/>
      <c r="E9" s="1" t="s">
        <v>8</v>
      </c>
      <c r="F9" s="1"/>
      <c r="G9" s="2">
        <v>1417</v>
      </c>
    </row>
    <row r="10" spans="1:7" ht="12" customHeight="1" x14ac:dyDescent="0.25">
      <c r="A10" s="1"/>
      <c r="B10" s="1"/>
      <c r="C10" s="1"/>
      <c r="D10" s="1"/>
      <c r="E10" s="1" t="s">
        <v>9</v>
      </c>
      <c r="F10" s="1"/>
      <c r="G10" s="2">
        <v>2064</v>
      </c>
    </row>
    <row r="11" spans="1:7" ht="12" customHeight="1" x14ac:dyDescent="0.25">
      <c r="A11" s="1"/>
      <c r="B11" s="1"/>
      <c r="C11" s="1"/>
      <c r="D11" s="1"/>
      <c r="E11" s="1" t="s">
        <v>10</v>
      </c>
      <c r="F11" s="1"/>
      <c r="G11" s="2">
        <v>11605.73</v>
      </c>
    </row>
    <row r="12" spans="1:7" ht="12" customHeight="1" x14ac:dyDescent="0.25">
      <c r="A12" s="1"/>
      <c r="B12" s="1"/>
      <c r="C12" s="1"/>
      <c r="D12" s="1"/>
      <c r="E12" s="1" t="s">
        <v>11</v>
      </c>
      <c r="F12" s="1"/>
      <c r="G12" s="2">
        <v>23777.55</v>
      </c>
    </row>
    <row r="13" spans="1:7" ht="12" customHeight="1" x14ac:dyDescent="0.25">
      <c r="A13" s="1"/>
      <c r="B13" s="1"/>
      <c r="C13" s="1"/>
      <c r="D13" s="1"/>
      <c r="E13" s="1" t="s">
        <v>12</v>
      </c>
      <c r="F13" s="1"/>
      <c r="G13" s="2">
        <v>3452.4</v>
      </c>
    </row>
    <row r="14" spans="1:7" ht="12" customHeight="1" x14ac:dyDescent="0.25">
      <c r="A14" s="1"/>
      <c r="B14" s="1"/>
      <c r="C14" s="1"/>
      <c r="D14" s="1"/>
      <c r="E14" s="1" t="s">
        <v>13</v>
      </c>
      <c r="F14" s="1"/>
      <c r="G14" s="2">
        <v>13675.19</v>
      </c>
    </row>
    <row r="15" spans="1:7" ht="12" customHeight="1" x14ac:dyDescent="0.25">
      <c r="A15" s="1"/>
      <c r="B15" s="1"/>
      <c r="C15" s="1"/>
      <c r="D15" s="1"/>
      <c r="E15" s="1" t="s">
        <v>14</v>
      </c>
      <c r="F15" s="1"/>
      <c r="G15" s="2">
        <v>31454</v>
      </c>
    </row>
    <row r="16" spans="1:7" ht="12" customHeight="1" x14ac:dyDescent="0.25">
      <c r="A16" s="1"/>
      <c r="B16" s="1"/>
      <c r="C16" s="1"/>
      <c r="D16" s="1"/>
      <c r="E16" s="1" t="s">
        <v>15</v>
      </c>
      <c r="F16" s="1"/>
      <c r="G16" s="2">
        <v>-50000</v>
      </c>
    </row>
    <row r="17" spans="1:7" ht="12" customHeight="1" x14ac:dyDescent="0.25">
      <c r="A17" s="1"/>
      <c r="B17" s="1"/>
      <c r="C17" s="1"/>
      <c r="D17" s="1"/>
      <c r="E17" s="1" t="s">
        <v>16</v>
      </c>
      <c r="F17" s="1"/>
      <c r="G17" s="2">
        <v>40150</v>
      </c>
    </row>
    <row r="18" spans="1:7" ht="12" customHeight="1" x14ac:dyDescent="0.25">
      <c r="A18" s="1"/>
      <c r="B18" s="1"/>
      <c r="C18" s="1"/>
      <c r="D18" s="1"/>
      <c r="E18" s="1" t="s">
        <v>17</v>
      </c>
      <c r="F18" s="1"/>
      <c r="G18" s="2">
        <v>14516.9</v>
      </c>
    </row>
    <row r="19" spans="1:7" ht="12" customHeight="1" x14ac:dyDescent="0.25">
      <c r="A19" s="1"/>
      <c r="B19" s="1"/>
      <c r="C19" s="1"/>
      <c r="D19" s="1"/>
      <c r="E19" s="1" t="s">
        <v>18</v>
      </c>
      <c r="F19" s="1"/>
      <c r="G19" s="2">
        <v>4318.51</v>
      </c>
    </row>
    <row r="20" spans="1:7" ht="12" customHeight="1" x14ac:dyDescent="0.25">
      <c r="A20" s="1"/>
      <c r="B20" s="1"/>
      <c r="C20" s="1"/>
      <c r="D20" s="1"/>
      <c r="E20" s="1" t="s">
        <v>19</v>
      </c>
      <c r="F20" s="1"/>
      <c r="G20" s="2">
        <v>43822.97</v>
      </c>
    </row>
    <row r="21" spans="1:7" ht="12" customHeight="1" thickBot="1" x14ac:dyDescent="0.3">
      <c r="A21" s="1"/>
      <c r="B21" s="1"/>
      <c r="C21" s="1"/>
      <c r="D21" s="1"/>
      <c r="E21" s="1" t="s">
        <v>20</v>
      </c>
      <c r="F21" s="1"/>
      <c r="G21" s="2">
        <v>-300000</v>
      </c>
    </row>
    <row r="22" spans="1:7" ht="12" customHeight="1" thickBot="1" x14ac:dyDescent="0.3">
      <c r="A22" s="1"/>
      <c r="B22" s="1"/>
      <c r="C22" s="1"/>
      <c r="D22" s="1" t="s">
        <v>21</v>
      </c>
      <c r="E22" s="1"/>
      <c r="F22" s="1"/>
      <c r="G22" s="3">
        <f>ROUND(SUM(G5:G21),5)</f>
        <v>147514.68</v>
      </c>
    </row>
    <row r="23" spans="1:7" ht="12" customHeight="1" x14ac:dyDescent="0.25">
      <c r="A23" s="15"/>
      <c r="B23" s="15"/>
      <c r="C23" s="15" t="s">
        <v>22</v>
      </c>
      <c r="D23" s="15"/>
      <c r="E23" s="15"/>
      <c r="F23" s="15"/>
      <c r="G23" s="16">
        <f>ROUND(G4+G22,5)</f>
        <v>147514.68</v>
      </c>
    </row>
    <row r="24" spans="1:7" ht="12" customHeight="1" x14ac:dyDescent="0.25">
      <c r="A24" s="1"/>
      <c r="B24" s="1"/>
      <c r="C24" s="1" t="s">
        <v>23</v>
      </c>
      <c r="D24" s="1"/>
      <c r="E24" s="1"/>
      <c r="F24" s="1"/>
      <c r="G24" s="2"/>
    </row>
    <row r="25" spans="1:7" ht="12" customHeight="1" x14ac:dyDescent="0.25">
      <c r="A25" s="1"/>
      <c r="B25" s="1"/>
      <c r="C25" s="1"/>
      <c r="D25" s="1" t="s">
        <v>24</v>
      </c>
      <c r="E25" s="1"/>
      <c r="F25" s="1"/>
      <c r="G25" s="2"/>
    </row>
    <row r="26" spans="1:7" ht="12" customHeight="1" x14ac:dyDescent="0.25">
      <c r="A26" s="1"/>
      <c r="B26" s="1"/>
      <c r="C26" s="1"/>
      <c r="D26" s="1"/>
      <c r="E26" s="1" t="s">
        <v>25</v>
      </c>
      <c r="F26" s="1"/>
      <c r="G26" s="2">
        <v>1956.7</v>
      </c>
    </row>
    <row r="27" spans="1:7" ht="12" customHeight="1" x14ac:dyDescent="0.25">
      <c r="A27" s="1"/>
      <c r="B27" s="1"/>
      <c r="C27" s="1"/>
      <c r="D27" s="1"/>
      <c r="E27" s="1" t="s">
        <v>26</v>
      </c>
      <c r="F27" s="1"/>
      <c r="G27" s="2">
        <v>1339.3</v>
      </c>
    </row>
    <row r="28" spans="1:7" ht="12" customHeight="1" thickBot="1" x14ac:dyDescent="0.3">
      <c r="A28" s="1"/>
      <c r="B28" s="1"/>
      <c r="C28" s="1"/>
      <c r="D28" s="1"/>
      <c r="E28" s="1" t="s">
        <v>27</v>
      </c>
      <c r="F28" s="1"/>
      <c r="G28" s="2">
        <v>50000</v>
      </c>
    </row>
    <row r="29" spans="1:7" ht="12" customHeight="1" thickBot="1" x14ac:dyDescent="0.3">
      <c r="A29" s="1"/>
      <c r="B29" s="1"/>
      <c r="C29" s="1"/>
      <c r="D29" s="1" t="s">
        <v>28</v>
      </c>
      <c r="E29" s="1"/>
      <c r="F29" s="1"/>
      <c r="G29" s="4">
        <f>ROUND(SUM(G25:G28),5)</f>
        <v>53296</v>
      </c>
    </row>
    <row r="30" spans="1:7" ht="12" customHeight="1" thickBot="1" x14ac:dyDescent="0.3">
      <c r="A30" s="15"/>
      <c r="B30" s="15"/>
      <c r="C30" s="15" t="s">
        <v>29</v>
      </c>
      <c r="D30" s="15"/>
      <c r="E30" s="15"/>
      <c r="F30" s="15"/>
      <c r="G30" s="17">
        <f>ROUND(G24+G29,5)</f>
        <v>53296</v>
      </c>
    </row>
    <row r="31" spans="1:7" ht="12.95" customHeight="1" x14ac:dyDescent="0.25">
      <c r="A31" s="12"/>
      <c r="B31" s="12" t="s">
        <v>30</v>
      </c>
      <c r="C31" s="12"/>
      <c r="D31" s="12"/>
      <c r="E31" s="12"/>
      <c r="F31" s="12"/>
      <c r="G31" s="14">
        <f>ROUND(G3+G23+G30,5)</f>
        <v>200810.68</v>
      </c>
    </row>
    <row r="32" spans="1:7" ht="12" customHeight="1" x14ac:dyDescent="0.25">
      <c r="A32" s="1"/>
      <c r="B32" s="9" t="s">
        <v>31</v>
      </c>
      <c r="C32" s="1"/>
      <c r="D32" s="1"/>
      <c r="E32" s="1"/>
      <c r="F32" s="1"/>
      <c r="G32" s="2"/>
    </row>
    <row r="33" spans="1:7" ht="12" customHeight="1" x14ac:dyDescent="0.25">
      <c r="A33" s="1"/>
      <c r="B33" s="1"/>
      <c r="C33" s="1" t="s">
        <v>32</v>
      </c>
      <c r="D33" s="1"/>
      <c r="E33" s="1"/>
      <c r="F33" s="1"/>
      <c r="G33" s="2"/>
    </row>
    <row r="34" spans="1:7" ht="12" customHeight="1" thickBot="1" x14ac:dyDescent="0.3">
      <c r="A34" s="1"/>
      <c r="B34" s="1"/>
      <c r="C34" s="1"/>
      <c r="D34" s="1" t="s">
        <v>33</v>
      </c>
      <c r="E34" s="1"/>
      <c r="F34" s="1"/>
      <c r="G34" s="2">
        <v>300000</v>
      </c>
    </row>
    <row r="35" spans="1:7" ht="12" customHeight="1" thickBot="1" x14ac:dyDescent="0.3">
      <c r="A35" s="1"/>
      <c r="B35" s="1"/>
      <c r="C35" s="1" t="s">
        <v>34</v>
      </c>
      <c r="D35" s="1"/>
      <c r="E35" s="1"/>
      <c r="F35" s="1"/>
      <c r="G35" s="4">
        <f>ROUND(SUM(G33:G34),5)</f>
        <v>300000</v>
      </c>
    </row>
    <row r="36" spans="1:7" ht="12.95" customHeight="1" thickBot="1" x14ac:dyDescent="0.3">
      <c r="A36" s="12"/>
      <c r="B36" s="12" t="s">
        <v>35</v>
      </c>
      <c r="C36" s="12"/>
      <c r="D36" s="12"/>
      <c r="E36" s="12"/>
      <c r="F36" s="12"/>
      <c r="G36" s="13">
        <f>ROUND(G32+G35,5)</f>
        <v>300000</v>
      </c>
    </row>
    <row r="37" spans="1:7" s="5" customFormat="1" ht="14.1" customHeight="1" thickBot="1" x14ac:dyDescent="0.25">
      <c r="A37" s="10" t="s">
        <v>36</v>
      </c>
      <c r="B37" s="10"/>
      <c r="C37" s="10"/>
      <c r="D37" s="10"/>
      <c r="E37" s="10"/>
      <c r="F37" s="10"/>
      <c r="G37" s="11">
        <f>ROUND(G2+G31+G36,5)</f>
        <v>500810.68</v>
      </c>
    </row>
    <row r="38" spans="1:7" ht="21.95" customHeight="1" thickTop="1" x14ac:dyDescent="0.25">
      <c r="A38" s="1" t="s">
        <v>37</v>
      </c>
      <c r="B38" s="1"/>
      <c r="C38" s="1"/>
      <c r="D38" s="1"/>
      <c r="E38" s="1"/>
      <c r="F38" s="1"/>
      <c r="G38" s="2"/>
    </row>
    <row r="39" spans="1:7" ht="12" customHeight="1" x14ac:dyDescent="0.25">
      <c r="A39" s="1"/>
      <c r="B39" s="9" t="s">
        <v>38</v>
      </c>
      <c r="C39" s="1"/>
      <c r="D39" s="1"/>
      <c r="E39" s="1"/>
      <c r="F39" s="1"/>
      <c r="G39" s="2"/>
    </row>
    <row r="40" spans="1:7" ht="12" customHeight="1" x14ac:dyDescent="0.25">
      <c r="A40" s="1"/>
      <c r="B40" s="1"/>
      <c r="C40" s="1" t="s">
        <v>39</v>
      </c>
      <c r="D40" s="1"/>
      <c r="E40" s="1"/>
      <c r="F40" s="1"/>
      <c r="G40" s="2"/>
    </row>
    <row r="41" spans="1:7" ht="12" customHeight="1" x14ac:dyDescent="0.25">
      <c r="A41" s="1"/>
      <c r="B41" s="1"/>
      <c r="C41" s="1"/>
      <c r="D41" s="1" t="s">
        <v>40</v>
      </c>
      <c r="E41" s="1"/>
      <c r="F41" s="1"/>
      <c r="G41" s="2"/>
    </row>
    <row r="42" spans="1:7" ht="12" customHeight="1" x14ac:dyDescent="0.25">
      <c r="A42" s="1"/>
      <c r="B42" s="1"/>
      <c r="C42" s="1"/>
      <c r="D42" s="1"/>
      <c r="E42" s="1" t="s">
        <v>41</v>
      </c>
      <c r="F42" s="1"/>
      <c r="G42" s="2"/>
    </row>
    <row r="43" spans="1:7" ht="12" customHeight="1" thickBot="1" x14ac:dyDescent="0.3">
      <c r="A43" s="1"/>
      <c r="B43" s="1"/>
      <c r="C43" s="1"/>
      <c r="D43" s="1"/>
      <c r="E43" s="1"/>
      <c r="F43" s="1" t="s">
        <v>42</v>
      </c>
      <c r="G43" s="2">
        <v>317.25</v>
      </c>
    </row>
    <row r="44" spans="1:7" ht="12" customHeight="1" thickBot="1" x14ac:dyDescent="0.3">
      <c r="A44" s="1"/>
      <c r="B44" s="1"/>
      <c r="C44" s="1"/>
      <c r="D44" s="1"/>
      <c r="E44" s="1" t="s">
        <v>43</v>
      </c>
      <c r="F44" s="1"/>
      <c r="G44" s="4">
        <f>ROUND(SUM(G42:G43),5)</f>
        <v>317.25</v>
      </c>
    </row>
    <row r="45" spans="1:7" ht="12" customHeight="1" thickBot="1" x14ac:dyDescent="0.3">
      <c r="A45" s="1"/>
      <c r="B45" s="1"/>
      <c r="C45" s="1"/>
      <c r="D45" s="1" t="s">
        <v>44</v>
      </c>
      <c r="E45" s="1"/>
      <c r="F45" s="1"/>
      <c r="G45" s="4">
        <f>ROUND(G41+G44,5)</f>
        <v>317.25</v>
      </c>
    </row>
    <row r="46" spans="1:7" ht="12" customHeight="1" thickBot="1" x14ac:dyDescent="0.3">
      <c r="A46" s="1"/>
      <c r="B46" s="1"/>
      <c r="C46" s="1" t="s">
        <v>45</v>
      </c>
      <c r="D46" s="1"/>
      <c r="E46" s="1"/>
      <c r="F46" s="1"/>
      <c r="G46" s="3">
        <f>ROUND(G40+G45,5)</f>
        <v>317.25</v>
      </c>
    </row>
    <row r="47" spans="1:7" ht="12.95" customHeight="1" x14ac:dyDescent="0.25">
      <c r="A47" s="12"/>
      <c r="B47" s="12" t="s">
        <v>46</v>
      </c>
      <c r="C47" s="12"/>
      <c r="D47" s="12"/>
      <c r="E47" s="12"/>
      <c r="F47" s="12"/>
      <c r="G47" s="14">
        <f>ROUND(G39+G46,5)</f>
        <v>317.25</v>
      </c>
    </row>
    <row r="48" spans="1:7" ht="12" customHeight="1" x14ac:dyDescent="0.25">
      <c r="A48" s="1"/>
      <c r="B48" s="9" t="s">
        <v>47</v>
      </c>
      <c r="C48" s="1"/>
      <c r="D48" s="1"/>
      <c r="E48" s="1"/>
      <c r="F48" s="1"/>
      <c r="G48" s="2"/>
    </row>
    <row r="49" spans="1:7" ht="12" customHeight="1" x14ac:dyDescent="0.25">
      <c r="A49" s="1"/>
      <c r="B49" s="1"/>
      <c r="C49" s="1" t="s">
        <v>48</v>
      </c>
      <c r="D49" s="1"/>
      <c r="E49" s="1"/>
      <c r="F49" s="1"/>
      <c r="G49" s="2">
        <v>148019.46</v>
      </c>
    </row>
    <row r="50" spans="1:7" ht="12" customHeight="1" x14ac:dyDescent="0.25">
      <c r="A50" s="1"/>
      <c r="B50" s="1"/>
      <c r="C50" s="1" t="s">
        <v>49</v>
      </c>
      <c r="D50" s="1"/>
      <c r="E50" s="1"/>
      <c r="F50" s="1"/>
      <c r="G50" s="2">
        <v>-11788.83</v>
      </c>
    </row>
    <row r="51" spans="1:7" ht="12" customHeight="1" x14ac:dyDescent="0.25">
      <c r="A51" s="1"/>
      <c r="B51" s="1"/>
      <c r="C51" s="1" t="s">
        <v>50</v>
      </c>
      <c r="D51" s="1"/>
      <c r="E51" s="1"/>
      <c r="F51" s="1"/>
      <c r="G51" s="2">
        <v>322178.62</v>
      </c>
    </row>
    <row r="52" spans="1:7" ht="12" customHeight="1" thickBot="1" x14ac:dyDescent="0.3">
      <c r="A52" s="1"/>
      <c r="B52" s="1"/>
      <c r="C52" s="1" t="s">
        <v>51</v>
      </c>
      <c r="D52" s="1"/>
      <c r="E52" s="1"/>
      <c r="F52" s="1"/>
      <c r="G52" s="2">
        <v>42084.18</v>
      </c>
    </row>
    <row r="53" spans="1:7" ht="12.95" customHeight="1" thickBot="1" x14ac:dyDescent="0.3">
      <c r="A53" s="12"/>
      <c r="B53" s="12" t="s">
        <v>52</v>
      </c>
      <c r="C53" s="12"/>
      <c r="D53" s="12"/>
      <c r="E53" s="12"/>
      <c r="F53" s="12"/>
      <c r="G53" s="13">
        <f>ROUND(SUM(G48:G52),5)</f>
        <v>500493.43</v>
      </c>
    </row>
    <row r="54" spans="1:7" s="5" customFormat="1" ht="14.1" customHeight="1" thickBot="1" x14ac:dyDescent="0.25">
      <c r="A54" s="10" t="s">
        <v>53</v>
      </c>
      <c r="B54" s="10"/>
      <c r="C54" s="10"/>
      <c r="D54" s="10"/>
      <c r="E54" s="10"/>
      <c r="F54" s="10"/>
      <c r="G54" s="11">
        <f>ROUND(G38+G47+G53,5)</f>
        <v>500810.68</v>
      </c>
    </row>
    <row r="55" spans="1:7" ht="15.75" thickTop="1" x14ac:dyDescent="0.25"/>
  </sheetData>
  <pageMargins left="0.7" right="0.7" top="0.75" bottom="0.75" header="0.1" footer="0.3"/>
  <pageSetup orientation="portrait" r:id="rId1"/>
  <headerFooter>
    <oddHeader>&amp;L&amp;"Arial,Bold"&amp;8 5:14 PM
&amp;"Arial,Bold"&amp;8 03/18/24
&amp;"Arial,Bold"&amp;8 Accrual Basis&amp;C&amp;"Arial,Bold"&amp;12 McKnight Crossings Restricted Mission Funds
&amp;"Arial,Bold"&amp;14 Balance Sheet
&amp;"Arial,Bold"&amp;10 As of December 31,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5" r:id="rId4" name="FILTER"/>
      </mc:Fallback>
    </mc:AlternateContent>
    <mc:AlternateContent xmlns:mc="http://schemas.openxmlformats.org/markup-compatibility/2006">
      <mc:Choice Requires="x14">
        <control shapeId="1026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28575</xdr:rowOff>
              </to>
            </anchor>
          </controlPr>
        </control>
      </mc:Choice>
      <mc:Fallback>
        <control shapeId="1026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bret Blackford</dc:creator>
  <cp:lastModifiedBy>M bret Blackford</cp:lastModifiedBy>
  <cp:lastPrinted>2024-03-22T16:24:31Z</cp:lastPrinted>
  <dcterms:created xsi:type="dcterms:W3CDTF">2024-03-18T22:14:37Z</dcterms:created>
  <dcterms:modified xsi:type="dcterms:W3CDTF">2024-03-22T16:25:11Z</dcterms:modified>
</cp:coreProperties>
</file>